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T0168\Desktop\ITA2569\ส่งงาน\o7\"/>
    </mc:Choice>
  </mc:AlternateContent>
  <xr:revisionPtr revIDLastSave="0" documentId="8_{D0B897F5-0EF9-44B1-B1B8-82B871A9877E}" xr6:coauthVersionLast="47" xr6:coauthVersionMax="47" xr10:uidLastSave="{00000000-0000-0000-0000-000000000000}"/>
  <bookViews>
    <workbookView xWindow="-120" yWindow="-120" windowWidth="29040" windowHeight="15720" xr2:uid="{7F780F55-0071-4E22-AF09-70B172B42CEE}"/>
  </bookViews>
  <sheets>
    <sheet name="Sheet1 (2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3" l="1"/>
  <c r="C39" i="3"/>
  <c r="E39" i="3" s="1"/>
  <c r="C36" i="3"/>
  <c r="C33" i="3"/>
  <c r="C6" i="3"/>
  <c r="E50" i="3"/>
  <c r="E47" i="3"/>
  <c r="E46" i="3"/>
  <c r="E45" i="3"/>
  <c r="E29" i="3"/>
  <c r="E21" i="3"/>
  <c r="E18" i="3"/>
  <c r="C52" i="3" l="1"/>
  <c r="E52" i="3"/>
</calcChain>
</file>

<file path=xl/sharedStrings.xml><?xml version="1.0" encoding="utf-8"?>
<sst xmlns="http://schemas.openxmlformats.org/spreadsheetml/2006/main" count="143" uniqueCount="90">
  <si>
    <t>ลำดับที่</t>
  </si>
  <si>
    <t>ชื่อโครงการ</t>
  </si>
  <si>
    <t>งบประมาณ</t>
  </si>
  <si>
    <t>คงเหลือ</t>
  </si>
  <si>
    <t>ผลการดำเนินงาน</t>
  </si>
  <si>
    <t>แล้วเสร็จ</t>
  </si>
  <si>
    <t>อยู่ระหว่างดำเนินการ</t>
  </si>
  <si>
    <t>ยังไม่ได้ดำเนินการ</t>
  </si>
  <si>
    <t>ช่วงระยะเวลาในการดำเนินงาน</t>
  </si>
  <si>
    <t>งบประมาณที่ได้รับ</t>
  </si>
  <si>
    <t>งบประมาณที่ใช้จ่ายจริง</t>
  </si>
  <si>
    <t>รายงานผลการดำเนินงานประจำปีงบประมาณ พ.ศ. 2568</t>
  </si>
  <si>
    <t>สำนักงานลูกเสือแห่งชาติ</t>
  </si>
  <si>
    <t>P</t>
  </si>
  <si>
    <t>มีนาคม - กรกฎาคม 2568</t>
  </si>
  <si>
    <t>กันยายน - พฤศจิกายน 2568</t>
  </si>
  <si>
    <t>กันยายน 2568</t>
  </si>
  <si>
    <t>23 มิถุนายน 2568</t>
  </si>
  <si>
    <t>1 พฤษภาคม 2568</t>
  </si>
  <si>
    <t>1 กรกฎาคม 2568</t>
  </si>
  <si>
    <t>ตุลาคม 2567 - กันยายน 2568</t>
  </si>
  <si>
    <t>มกราคม 2568</t>
  </si>
  <si>
    <t>10 มกราคม 2568</t>
  </si>
  <si>
    <t>5 - 6 สิงหาคม 2568</t>
  </si>
  <si>
    <t>ครุภัณฑ์</t>
  </si>
  <si>
    <t>ค่าที่ดินและสิ่งก่อสร้าง</t>
  </si>
  <si>
    <t>สิงหาคม 2568</t>
  </si>
  <si>
    <t>ยังไม่มีช่วงระยะเวลาในการดำเนินการ</t>
  </si>
  <si>
    <t>งบบุคลการ</t>
  </si>
  <si>
    <t>งบดำเนินงาน</t>
  </si>
  <si>
    <t xml:space="preserve">             2.1 ค่าตอบแทน ใช้สอย และค่าวัสดุ</t>
  </si>
  <si>
    <t xml:space="preserve">            2.2 ค่าสาธารณูปโภค     </t>
  </si>
  <si>
    <t xml:space="preserve">            2.3 ค่าใช้จ่ายในการดำเนินโครงการ/กิจกรรม/ประชุม/สัมนาและฝึกอบรม   </t>
  </si>
  <si>
    <t xml:space="preserve">                  1) โครงการปรับปรุงแก้ไขกฎหมายที่เกี่ยวข้องกับสำนักงานลูกเสือแห่งชาติ</t>
  </si>
  <si>
    <t xml:space="preserve">                  2) โครงการยกย่องเชิดชูเกียรติลูกเสือ บุคลากรทางการลูกเสือ และผู้มีอุปการคุณช่วยเหลือกิจการลูกเสือ</t>
  </si>
  <si>
    <t xml:space="preserve">                  3) โครงการพัฒนาลูกเสือไทยในการเป็นผู้นำและมีบทบาทสู่สากล   </t>
  </si>
  <si>
    <t xml:space="preserve">                   4) โครงการประชาสัมพันธ์เสริมสร้างภาพลักษณ์องค์กรของสำนักงานลูกเสือแห่งชาติ </t>
  </si>
  <si>
    <t xml:space="preserve">                   5) การฝึกอบรมบุคลากรทางการลูกเสือ ระดับผู้นำ (L.A.T.C.)  </t>
  </si>
  <si>
    <t xml:space="preserve">                    6) การฝึกอบรมบุคลากรทางการลูกเสือขั้นผู้ช่วยหัวหน้าผู้ให้การฝึกอบรมผู้กำกับลูกเสือ (A.L.T.C.)</t>
  </si>
  <si>
    <t xml:space="preserve">                    7) การฝึกอบรมบุคลากรทางการลูกเสือขั้นหัวหน้าผู้ให้การฝึกอบรมผู้กำกับลูกเสือ (L.T.C.) จำนวน 2 รุ่น</t>
  </si>
  <si>
    <t xml:space="preserve">                     9) โครงการพัฒนาบุคลากรเพื่อเพิ่มประสิทธิภาพในการปฏิบัติงานและความผูกพันในองค์กร</t>
  </si>
  <si>
    <t xml:space="preserve">                    10) โครงการบริหารและพัฒนาทรัพยากรบุคคล เพื่อส่งเสริม สนับสนุนกิจการลูกเสือ ของสำนักงานลูกเสือแห่งชาติ</t>
  </si>
  <si>
    <t xml:space="preserve">                     11) โครงการพัฒนาศักยภาพเจ้าหน้าที่ลูกเสือจังหวัดและเจ้าหน้าที่ผู้ดูแลค่ายลูกเสือเพื่อเพิ่มประสิทธิภาพในการปฏิบัติหน้าที่</t>
  </si>
  <si>
    <t xml:space="preserve">                     12) โครงการจัดระบบบริหารจัดการทรัพย์สินในครอบครองของสำนักงานลูกเสือแห่งชาติ</t>
  </si>
  <si>
    <t xml:space="preserve">                     14) โครงการฝึกอบรมการใช้งานแพลตฟอร์มดิจิทัลระบบบริหารกิจการลูกเสือ</t>
  </si>
  <si>
    <t xml:space="preserve">                    15) โครงการจัดงานแถลงข่าวเปิดตัวระบบบริหารกิจการลูกเสือและโปรแกรมการฝึกอบรมลูกเสือในสถานศึกษา</t>
  </si>
  <si>
    <t xml:space="preserve">                      16) ค่าใช้จ่ายในการดำเนินงานโครงการ/กิจกรรมตามนโยบาย </t>
  </si>
  <si>
    <t xml:space="preserve">                         16.1 โครงการประชุมขับเคลื่อนยุทธศาสตร์ตามแผนการพัฒนาลูกเสือไทย ประจำปีงบประมาณ พ.ศ. 2568 ของสำนักงานลูกเสือแห่งชาติ                        </t>
  </si>
  <si>
    <t xml:space="preserve">                         16.2 โครงการฝึกอบรมบุคลากรทางการลูกเสือ ขั้นผู้ช่วยหัวหน้าผู้ให้การฝึกอบรมผู้กำกับลูกเสือ (ALTC) ของสำนักงานลูกเสือแห่งชาติ ประจำปีงบประมาณ 
พ.ศ. 2568 รุ่นที่3</t>
  </si>
  <si>
    <t xml:space="preserve">                   17) โครงการจัดงานวันคล้ายวันสถาปนาคณะลูกเสือแห่งชาติ</t>
  </si>
  <si>
    <t xml:space="preserve">                   18) การฝึกอบรมบุคลากรทางการลูกเสือขั้นหัวหน้าผู้ให้การฝึกอบรมผู้กำกับลูกเสือ (L.T.C.) รุ่น 3                  </t>
  </si>
  <si>
    <t xml:space="preserve">                  19) ขออนุมัติโครงการฝึกอบรมบุคลากรทางการลูกเสือระดับผู้นำ LATC ของสำนักงานลูกเสือแห่งชาติ ประจำปีงบประมาณ พ.ศ. 2568 รุ่น 2 ระหว่างวัน 1-6 ก.ย.68</t>
  </si>
  <si>
    <t xml:space="preserve">                20) โครงการจัดทำบันทึกข้อตกลงความร่วมมือระหว่างสำนักงานลูกเสือแห่งชาติกับองค์กรภาคีเครือข่าย (MOU)                        </t>
  </si>
  <si>
    <t xml:space="preserve">              21) โครงการจัดประกวดในการร่วมกิจกรรมวันสมเด็จพระมหาธีรราชเจ้า ประจำปีงบประมาณ  2567</t>
  </si>
  <si>
    <t>งบเงินอุดหนุนทั่วไป</t>
  </si>
  <si>
    <t>1) โครงการสนับสนุนการดำเนินงานของสำนักงานลูกเสือจังหวัดและสำนักงานลูกเสือเขตพื้นที่การศึกษา</t>
  </si>
  <si>
    <t>2) ค่าบำรุงลูกเสือโลก</t>
  </si>
  <si>
    <t>งบรายจ่ายอื่น</t>
  </si>
  <si>
    <t>เงินอุดหนุนโครงการสร้างกระบวนทัศน์ฯ</t>
  </si>
  <si>
    <t>1) โครงการจัดงานวันเฉลิมพระชนพรรษาพระบาทสมเด็จพระเจ้าอยู่หัว</t>
  </si>
  <si>
    <t>2) โครงการจัดงานวันสมเด็จพระมหาธีรราชเจ้า</t>
  </si>
  <si>
    <t>3) โครงการจัดงานวันคล้ายวันสถาปนาคณะลูกเสือแห่งชาติ</t>
  </si>
  <si>
    <t>4) โครงการค่ายลูกเสือเพื่อส่งเสริมการอนุรักษ์ทรัพยากรธรรมชาติและสิ่งแวดล้อมเฉลิมพระเกียรติพระบาทสมเด็จพระเจ้าอยู่หัว เนื่องในโอกาสพระราชพิธีมหามงคลเฉลิมพระชนมพรรษา 6 รอบ 72 พรรษา</t>
  </si>
  <si>
    <t>5) โครงการจัดงานวันเด็กแห่งชาติของสำนักงานลูกเสือแห่งชาติ</t>
  </si>
  <si>
    <t>6) โครงการขับเคลื่อนโปรแกรมการฝึกอบรมลูกเสือในสถานศึกษา</t>
  </si>
  <si>
    <t>7) โครงการลูกเสือช่วยเหลือผู้อื่นทุกเมื่อ ประจำปีงบประมาณ พ.ศ. 2568</t>
  </si>
  <si>
    <t>โครงการงานชุมนุมลูกเสือสำรอง ครั้งที่ 2</t>
  </si>
  <si>
    <t>ค่าใช้จ่ายในการดำเนินงาน</t>
  </si>
  <si>
    <t>รวม</t>
  </si>
  <si>
    <t>ตุลาคม 2567 - กันยายน 2568 
(มีเงินกันไว้เหลื่อมปีจึงอยู่ระหว่างดำเนินการ)</t>
  </si>
  <si>
    <t xml:space="preserve">ตุลาคม 2567 - กันยายน 2568 </t>
  </si>
  <si>
    <t>เมษายน - กันยายน 2568</t>
  </si>
  <si>
    <t>มีนาคม - กันยายน 2568</t>
  </si>
  <si>
    <t>กุมภาพันธ์ - สิงหาคม 2568</t>
  </si>
  <si>
    <t xml:space="preserve">                    8) โครงการ ศตวรรษามหาธีรราชานุสรณ์ ครบรอบ 100 ปี เนื่องในวีนคล้ายวันสวรรคตของพระบาทสมเด็จพระมงกุฎเกล้าเจ้าอยู่หัว พระผู้พระราชทานกำเนิดลูกเสือไทย</t>
  </si>
  <si>
    <t>ตุลาคม 2567 - กันยายน 2568 (มีเงินกันไว้เหลื่อมปีจึงอยู่ระหว่างดำเนินการ)</t>
  </si>
  <si>
    <t>10 - 11 ตุลาคม 2568</t>
  </si>
  <si>
    <t>1 - 7 มิถุนายน 2568</t>
  </si>
  <si>
    <t>17 - 23 สิงหาคม 2568</t>
  </si>
  <si>
    <t>1-6 กันยายน 68</t>
  </si>
  <si>
    <t>พฤศจิกายน 2568</t>
  </si>
  <si>
    <t>1) โครงการสนับสนุนการ
ประชุมอบรมสัมมนา กิจกรรมลูกเสือนานาชาติ</t>
  </si>
  <si>
    <t>4) ค่าใช้จ่ายในการเดินทาง
ไปราชการต่างประเทศชั่วคราว</t>
  </si>
  <si>
    <t>18 - 20 พฤศจิกายน 2568</t>
  </si>
  <si>
    <t>28 กรกฎาคม 2568</t>
  </si>
  <si>
    <t>25 พฤศจิกายน 2568</t>
  </si>
  <si>
    <t>กรกฎาคม - สิงหาคม 2568</t>
  </si>
  <si>
    <t>โครงการลูกเสือจิตอาสาพระราชทาน</t>
  </si>
  <si>
    <t xml:space="preserve">         22)โครงการฝึกอบรมบุคลากรทางการลูกเสือสร้างศักยภาพด้านความปลอภัยจากการคุกคาม (Safe from Harm)</t>
  </si>
  <si>
    <t>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</si>
</sst>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Wingdings 2"/>
      <family val="1"/>
      <charset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000000"/>
      <name val="TH SarabunPSK"/>
      <family val="2"/>
    </font>
    <font>
      <sz val="18"/>
      <color rgb="FF000000"/>
      <name val="TH SarabunPSK"/>
      <family val="2"/>
    </font>
    <font>
      <sz val="16"/>
      <color rgb="FF000000"/>
      <name val="TH SarabunPSK"/>
      <family val="2"/>
    </font>
    <font>
      <sz val="8"/>
      <name val="Tahoma"/>
      <family val="2"/>
      <charset val="22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D85C6"/>
        <bgColor rgb="FF3D85C6"/>
      </patternFill>
    </fill>
    <fill>
      <patternFill patternType="solid">
        <fgColor rgb="FFE8895A"/>
        <bgColor rgb="FFE8895A"/>
      </patternFill>
    </fill>
    <fill>
      <patternFill patternType="solid">
        <fgColor theme="9"/>
        <bgColor theme="9"/>
      </patternFill>
    </fill>
    <fill>
      <patternFill patternType="solid">
        <fgColor rgb="FFE06666"/>
        <bgColor rgb="FFE06666"/>
      </patternFill>
    </fill>
    <fill>
      <patternFill patternType="solid">
        <fgColor rgb="FF6AA84F"/>
        <bgColor rgb="FF6AA84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rgb="FFB6D7A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rgb="FFA2C4C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rgb="FFD5A6BD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8" borderId="1" xfId="0" applyFont="1" applyFill="1" applyBorder="1" applyAlignment="1">
      <alignment horizontal="left" vertical="top" wrapText="1"/>
    </xf>
    <xf numFmtId="0" fontId="4" fillId="9" borderId="1" xfId="0" applyFont="1" applyFill="1" applyBorder="1" applyAlignment="1">
      <alignment horizontal="left" vertical="top" wrapText="1"/>
    </xf>
    <xf numFmtId="0" fontId="4" fillId="11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13" borderId="1" xfId="0" applyFont="1" applyFill="1" applyBorder="1" applyAlignment="1">
      <alignment horizontal="left" vertical="top" wrapText="1"/>
    </xf>
    <xf numFmtId="0" fontId="4" fillId="14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4" fillId="7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4" fillId="15" borderId="2" xfId="0" applyFont="1" applyFill="1" applyBorder="1" applyAlignment="1">
      <alignment horizontal="left" vertical="top" wrapText="1"/>
    </xf>
    <xf numFmtId="0" fontId="4" fillId="15" borderId="3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3" fontId="4" fillId="8" borderId="1" xfId="0" applyNumberFormat="1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top" wrapText="1"/>
    </xf>
    <xf numFmtId="4" fontId="4" fillId="9" borderId="1" xfId="0" applyNumberFormat="1" applyFont="1" applyFill="1" applyBorder="1" applyAlignment="1">
      <alignment horizontal="center" vertical="top" wrapText="1"/>
    </xf>
    <xf numFmtId="4" fontId="1" fillId="10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3" fontId="4" fillId="11" borderId="1" xfId="0" applyNumberFormat="1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center" vertical="top" wrapText="1"/>
    </xf>
    <xf numFmtId="3" fontId="4" fillId="13" borderId="1" xfId="0" applyNumberFormat="1" applyFont="1" applyFill="1" applyBorder="1" applyAlignment="1">
      <alignment horizontal="center" vertical="top" wrapText="1"/>
    </xf>
    <xf numFmtId="3" fontId="1" fillId="13" borderId="1" xfId="0" applyNumberFormat="1" applyFont="1" applyFill="1" applyBorder="1" applyAlignment="1">
      <alignment horizontal="center" vertical="top" wrapText="1"/>
    </xf>
    <xf numFmtId="3" fontId="4" fillId="14" borderId="1" xfId="0" applyNumberFormat="1" applyFont="1" applyFill="1" applyBorder="1" applyAlignment="1">
      <alignment horizontal="center" vertical="top" wrapText="1"/>
    </xf>
    <xf numFmtId="0" fontId="1" fillId="14" borderId="1" xfId="0" applyFont="1" applyFill="1" applyBorder="1" applyAlignment="1">
      <alignment horizontal="center" vertical="top" wrapText="1"/>
    </xf>
    <xf numFmtId="3" fontId="1" fillId="14" borderId="1" xfId="0" applyNumberFormat="1" applyFont="1" applyFill="1" applyBorder="1" applyAlignment="1">
      <alignment horizontal="center" vertical="top" wrapText="1"/>
    </xf>
    <xf numFmtId="3" fontId="4" fillId="3" borderId="1" xfId="0" applyNumberFormat="1" applyFont="1" applyFill="1" applyBorder="1" applyAlignment="1">
      <alignment horizontal="center" vertical="top" wrapText="1"/>
    </xf>
    <xf numFmtId="3" fontId="4" fillId="4" borderId="1" xfId="0" applyNumberFormat="1" applyFont="1" applyFill="1" applyBorder="1" applyAlignment="1">
      <alignment horizontal="center" vertical="top" wrapText="1"/>
    </xf>
    <xf numFmtId="3" fontId="4" fillId="5" borderId="1" xfId="0" applyNumberFormat="1" applyFont="1" applyFill="1" applyBorder="1" applyAlignment="1">
      <alignment horizontal="center" vertical="top" wrapText="1"/>
    </xf>
    <xf numFmtId="3" fontId="4" fillId="6" borderId="1" xfId="0" applyNumberFormat="1" applyFont="1" applyFill="1" applyBorder="1" applyAlignment="1">
      <alignment horizontal="center" vertical="top" wrapText="1"/>
    </xf>
    <xf numFmtId="3" fontId="4" fillId="7" borderId="1" xfId="0" applyNumberFormat="1" applyFont="1" applyFill="1" applyBorder="1" applyAlignment="1">
      <alignment horizontal="center" vertical="top" wrapText="1"/>
    </xf>
    <xf numFmtId="3" fontId="4" fillId="15" borderId="1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3" fontId="8" fillId="2" borderId="1" xfId="0" applyNumberFormat="1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AC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41BE6-0FFD-49C0-8F3E-FC2D3580941C}">
  <dimension ref="A1:I52"/>
  <sheetViews>
    <sheetView tabSelected="1" zoomScaleNormal="100" workbookViewId="0">
      <selection activeCell="L5" sqref="L5"/>
    </sheetView>
  </sheetViews>
  <sheetFormatPr defaultRowHeight="21" x14ac:dyDescent="0.2"/>
  <cols>
    <col min="1" max="1" width="6.625" style="13" customWidth="1"/>
    <col min="2" max="2" width="34.75" style="13" customWidth="1"/>
    <col min="3" max="3" width="15.125" style="13" customWidth="1"/>
    <col min="4" max="5" width="20.625" style="13" customWidth="1"/>
    <col min="6" max="6" width="9" style="13"/>
    <col min="7" max="7" width="18" style="13" customWidth="1"/>
    <col min="8" max="8" width="12.75" style="13" customWidth="1"/>
    <col min="9" max="9" width="43.625" style="37" customWidth="1"/>
    <col min="10" max="16384" width="9" style="13"/>
  </cols>
  <sheetData>
    <row r="1" spans="1:9" ht="23.25" x14ac:dyDescent="0.2">
      <c r="A1" s="27" t="s">
        <v>11</v>
      </c>
      <c r="B1" s="27"/>
      <c r="C1" s="27"/>
      <c r="D1" s="27"/>
      <c r="E1" s="27"/>
      <c r="F1" s="27"/>
      <c r="G1" s="27"/>
      <c r="H1" s="27"/>
      <c r="I1" s="27"/>
    </row>
    <row r="2" spans="1:9" ht="23.25" x14ac:dyDescent="0.2">
      <c r="A2" s="28" t="s">
        <v>12</v>
      </c>
      <c r="B2" s="28"/>
      <c r="C2" s="28"/>
      <c r="D2" s="28"/>
      <c r="E2" s="28"/>
      <c r="F2" s="28"/>
      <c r="G2" s="28"/>
      <c r="H2" s="28"/>
      <c r="I2" s="28"/>
    </row>
    <row r="3" spans="1:9" x14ac:dyDescent="0.2">
      <c r="A3" s="29" t="s">
        <v>0</v>
      </c>
      <c r="B3" s="29" t="s">
        <v>1</v>
      </c>
      <c r="C3" s="31" t="s">
        <v>2</v>
      </c>
      <c r="D3" s="32"/>
      <c r="E3" s="33"/>
      <c r="F3" s="31" t="s">
        <v>4</v>
      </c>
      <c r="G3" s="32"/>
      <c r="H3" s="33"/>
      <c r="I3" s="29" t="s">
        <v>8</v>
      </c>
    </row>
    <row r="4" spans="1:9" ht="42" x14ac:dyDescent="0.2">
      <c r="A4" s="30"/>
      <c r="B4" s="30"/>
      <c r="C4" s="34" t="s">
        <v>9</v>
      </c>
      <c r="D4" s="34" t="s">
        <v>10</v>
      </c>
      <c r="E4" s="34" t="s">
        <v>3</v>
      </c>
      <c r="F4" s="34" t="s">
        <v>5</v>
      </c>
      <c r="G4" s="34" t="s">
        <v>6</v>
      </c>
      <c r="H4" s="34" t="s">
        <v>7</v>
      </c>
      <c r="I4" s="30"/>
    </row>
    <row r="5" spans="1:9" ht="23.25" x14ac:dyDescent="0.2">
      <c r="A5" s="1">
        <v>1</v>
      </c>
      <c r="B5" s="1" t="s">
        <v>28</v>
      </c>
      <c r="C5" s="38">
        <v>35000000</v>
      </c>
      <c r="D5" s="39">
        <v>29851757.199999999</v>
      </c>
      <c r="E5" s="39">
        <v>5148242.8</v>
      </c>
      <c r="F5" s="35" t="s">
        <v>13</v>
      </c>
      <c r="G5" s="35"/>
      <c r="H5" s="36"/>
      <c r="I5" s="36"/>
    </row>
    <row r="6" spans="1:9" ht="23.25" x14ac:dyDescent="0.2">
      <c r="A6" s="2">
        <v>2</v>
      </c>
      <c r="B6" s="2" t="s">
        <v>29</v>
      </c>
      <c r="C6" s="40">
        <f>C7+C8+C9+C10+C11</f>
        <v>52041689.780000001</v>
      </c>
      <c r="D6" s="41">
        <v>31891987.829999998</v>
      </c>
      <c r="E6" s="41">
        <v>12765511.77</v>
      </c>
      <c r="F6" s="36"/>
      <c r="G6" s="35" t="s">
        <v>13</v>
      </c>
      <c r="H6" s="35"/>
      <c r="I6" s="36"/>
    </row>
    <row r="7" spans="1:9" ht="46.5" x14ac:dyDescent="0.2">
      <c r="A7" s="78"/>
      <c r="B7" s="77" t="s">
        <v>30</v>
      </c>
      <c r="C7" s="42">
        <v>18253800</v>
      </c>
      <c r="D7" s="43">
        <v>14735072.939999999</v>
      </c>
      <c r="E7" s="43">
        <v>2593290.2799999998</v>
      </c>
      <c r="F7" s="35"/>
      <c r="G7" s="35" t="s">
        <v>13</v>
      </c>
      <c r="H7" s="36"/>
      <c r="I7" s="36" t="s">
        <v>69</v>
      </c>
    </row>
    <row r="8" spans="1:9" ht="23.25" x14ac:dyDescent="0.2">
      <c r="A8" s="17"/>
      <c r="B8" s="18" t="s">
        <v>31</v>
      </c>
      <c r="C8" s="44">
        <v>10000000</v>
      </c>
      <c r="D8" s="43">
        <v>8132945.5099999998</v>
      </c>
      <c r="E8" s="43">
        <v>1867054.49</v>
      </c>
      <c r="F8" s="35" t="s">
        <v>13</v>
      </c>
      <c r="G8" s="36"/>
      <c r="H8" s="36"/>
      <c r="I8" s="36" t="s">
        <v>70</v>
      </c>
    </row>
    <row r="9" spans="1:9" ht="69.75" x14ac:dyDescent="0.2">
      <c r="A9" s="19"/>
      <c r="B9" s="20" t="s">
        <v>32</v>
      </c>
      <c r="C9" s="45">
        <v>18665263.280000001</v>
      </c>
      <c r="D9" s="43">
        <v>9023969.3800000008</v>
      </c>
      <c r="E9" s="46">
        <v>9305167</v>
      </c>
      <c r="F9" s="35"/>
      <c r="G9" s="36"/>
      <c r="H9" s="36"/>
      <c r="I9" s="36"/>
    </row>
    <row r="10" spans="1:9" ht="69.75" x14ac:dyDescent="0.2">
      <c r="A10" s="15"/>
      <c r="B10" s="16" t="s">
        <v>33</v>
      </c>
      <c r="C10" s="47">
        <v>500000</v>
      </c>
      <c r="D10" s="46">
        <v>0</v>
      </c>
      <c r="E10" s="46">
        <v>500000</v>
      </c>
      <c r="F10" s="35"/>
      <c r="G10" s="36"/>
      <c r="H10" s="35" t="s">
        <v>13</v>
      </c>
      <c r="I10" s="36"/>
    </row>
    <row r="11" spans="1:9" ht="69.75" x14ac:dyDescent="0.2">
      <c r="A11" s="15"/>
      <c r="B11" s="16" t="s">
        <v>34</v>
      </c>
      <c r="C11" s="48">
        <v>4622626.5</v>
      </c>
      <c r="D11" s="48">
        <v>4622626.5</v>
      </c>
      <c r="E11" s="43">
        <v>0</v>
      </c>
      <c r="F11" s="35" t="s">
        <v>13</v>
      </c>
      <c r="G11" s="36"/>
      <c r="H11" s="36"/>
      <c r="I11" s="36" t="s">
        <v>14</v>
      </c>
    </row>
    <row r="12" spans="1:9" ht="46.5" x14ac:dyDescent="0.2">
      <c r="A12" s="67"/>
      <c r="B12" s="68" t="s">
        <v>35</v>
      </c>
      <c r="C12" s="69">
        <v>300000</v>
      </c>
      <c r="D12" s="70">
        <v>0</v>
      </c>
      <c r="E12" s="69">
        <v>300000</v>
      </c>
      <c r="F12" s="71"/>
      <c r="G12" s="72"/>
      <c r="H12" s="72" t="s">
        <v>13</v>
      </c>
      <c r="I12" s="71"/>
    </row>
    <row r="13" spans="1:9" ht="69.75" x14ac:dyDescent="0.2">
      <c r="A13" s="15"/>
      <c r="B13" s="16" t="s">
        <v>36</v>
      </c>
      <c r="C13" s="47">
        <v>1200000</v>
      </c>
      <c r="D13" s="47">
        <v>1200000</v>
      </c>
      <c r="E13" s="43">
        <v>0</v>
      </c>
      <c r="F13" s="35" t="s">
        <v>13</v>
      </c>
      <c r="G13" s="36"/>
      <c r="H13" s="36"/>
      <c r="I13" s="36" t="s">
        <v>20</v>
      </c>
    </row>
    <row r="14" spans="1:9" ht="46.5" x14ac:dyDescent="0.2">
      <c r="A14" s="15"/>
      <c r="B14" s="16" t="s">
        <v>37</v>
      </c>
      <c r="C14" s="47">
        <v>500000</v>
      </c>
      <c r="D14" s="49">
        <v>451532.88</v>
      </c>
      <c r="E14" s="43">
        <v>48467.12</v>
      </c>
      <c r="F14" s="35" t="s">
        <v>13</v>
      </c>
      <c r="G14" s="36"/>
      <c r="H14" s="36"/>
      <c r="I14" s="36" t="s">
        <v>71</v>
      </c>
    </row>
    <row r="15" spans="1:9" ht="69.75" x14ac:dyDescent="0.2">
      <c r="A15" s="15"/>
      <c r="B15" s="16" t="s">
        <v>38</v>
      </c>
      <c r="C15" s="50">
        <v>733600</v>
      </c>
      <c r="D15" s="43">
        <v>546261</v>
      </c>
      <c r="E15" s="43">
        <v>187339</v>
      </c>
      <c r="F15" s="35" t="s">
        <v>13</v>
      </c>
      <c r="G15" s="36"/>
      <c r="H15" s="36"/>
      <c r="I15" s="36" t="s">
        <v>72</v>
      </c>
    </row>
    <row r="16" spans="1:9" ht="93" x14ac:dyDescent="0.2">
      <c r="A16" s="15"/>
      <c r="B16" s="16" t="s">
        <v>39</v>
      </c>
      <c r="C16" s="47">
        <v>758600</v>
      </c>
      <c r="D16" s="43">
        <v>672334</v>
      </c>
      <c r="E16" s="43">
        <v>86266</v>
      </c>
      <c r="F16" s="35" t="s">
        <v>13</v>
      </c>
      <c r="G16" s="36"/>
      <c r="H16" s="36"/>
      <c r="I16" s="36" t="s">
        <v>73</v>
      </c>
    </row>
    <row r="17" spans="1:9" ht="116.25" x14ac:dyDescent="0.2">
      <c r="A17" s="15"/>
      <c r="B17" s="16" t="s">
        <v>74</v>
      </c>
      <c r="C17" s="43">
        <v>2975000</v>
      </c>
      <c r="D17" s="43">
        <v>2975000</v>
      </c>
      <c r="E17" s="36">
        <v>0</v>
      </c>
      <c r="F17" s="35" t="s">
        <v>13</v>
      </c>
      <c r="G17" s="35"/>
      <c r="H17" s="36"/>
      <c r="I17" s="36" t="s">
        <v>15</v>
      </c>
    </row>
    <row r="18" spans="1:9" ht="69.75" x14ac:dyDescent="0.2">
      <c r="A18" s="15"/>
      <c r="B18" s="16" t="s">
        <v>40</v>
      </c>
      <c r="C18" s="51">
        <v>880000</v>
      </c>
      <c r="D18" s="43">
        <v>868950</v>
      </c>
      <c r="E18" s="43">
        <f>C18-D18</f>
        <v>11050</v>
      </c>
      <c r="F18" s="35" t="s">
        <v>13</v>
      </c>
      <c r="G18" s="36"/>
      <c r="H18" s="36"/>
      <c r="I18" s="36" t="s">
        <v>16</v>
      </c>
    </row>
    <row r="19" spans="1:9" ht="93" x14ac:dyDescent="0.2">
      <c r="A19" s="15"/>
      <c r="B19" s="16" t="s">
        <v>41</v>
      </c>
      <c r="C19" s="50">
        <v>550000</v>
      </c>
      <c r="D19" s="43">
        <v>345074</v>
      </c>
      <c r="E19" s="43">
        <v>204926</v>
      </c>
      <c r="F19" s="35" t="s">
        <v>13</v>
      </c>
      <c r="G19" s="36"/>
      <c r="H19" s="36"/>
      <c r="I19" s="36" t="s">
        <v>16</v>
      </c>
    </row>
    <row r="20" spans="1:9" ht="93" x14ac:dyDescent="0.2">
      <c r="A20" s="15"/>
      <c r="B20" s="16" t="s">
        <v>42</v>
      </c>
      <c r="C20" s="47">
        <v>300000</v>
      </c>
      <c r="D20" s="43">
        <v>0</v>
      </c>
      <c r="E20" s="47">
        <v>300000</v>
      </c>
      <c r="F20" s="35"/>
      <c r="G20" s="35" t="s">
        <v>13</v>
      </c>
      <c r="H20" s="36"/>
      <c r="I20" s="36" t="s">
        <v>27</v>
      </c>
    </row>
    <row r="21" spans="1:9" ht="69.75" x14ac:dyDescent="0.2">
      <c r="A21" s="15"/>
      <c r="B21" s="16" t="s">
        <v>43</v>
      </c>
      <c r="C21" s="47">
        <v>200000</v>
      </c>
      <c r="D21" s="43">
        <v>90000</v>
      </c>
      <c r="E21" s="43">
        <f>C21-D21</f>
        <v>110000</v>
      </c>
      <c r="F21" s="35"/>
      <c r="G21" s="35" t="s">
        <v>13</v>
      </c>
      <c r="H21" s="36"/>
      <c r="I21" s="36" t="s">
        <v>75</v>
      </c>
    </row>
    <row r="22" spans="1:9" ht="69.75" x14ac:dyDescent="0.2">
      <c r="A22" s="15"/>
      <c r="B22" s="16" t="s">
        <v>44</v>
      </c>
      <c r="C22" s="52">
        <v>67930</v>
      </c>
      <c r="D22" s="52">
        <v>67930</v>
      </c>
      <c r="E22" s="36">
        <v>0</v>
      </c>
      <c r="F22" s="35" t="s">
        <v>13</v>
      </c>
      <c r="G22" s="35"/>
      <c r="H22" s="36"/>
      <c r="I22" s="36" t="s">
        <v>76</v>
      </c>
    </row>
    <row r="23" spans="1:9" ht="93" x14ac:dyDescent="0.2">
      <c r="A23" s="15"/>
      <c r="B23" s="16" t="s">
        <v>45</v>
      </c>
      <c r="C23" s="52">
        <v>219250</v>
      </c>
      <c r="D23" s="51">
        <v>164160</v>
      </c>
      <c r="E23" s="43">
        <v>55090</v>
      </c>
      <c r="F23" s="35" t="s">
        <v>13</v>
      </c>
      <c r="G23" s="36"/>
      <c r="H23" s="36"/>
      <c r="I23" s="36" t="s">
        <v>17</v>
      </c>
    </row>
    <row r="24" spans="1:9" ht="46.5" x14ac:dyDescent="0.2">
      <c r="A24" s="15"/>
      <c r="B24" s="16" t="s">
        <v>46</v>
      </c>
      <c r="C24" s="47">
        <v>1112220</v>
      </c>
      <c r="D24" s="43">
        <v>732090</v>
      </c>
      <c r="E24" s="43">
        <v>30732</v>
      </c>
      <c r="F24" s="35" t="s">
        <v>13</v>
      </c>
      <c r="G24" s="36"/>
      <c r="H24" s="36"/>
      <c r="I24" s="36" t="s">
        <v>20</v>
      </c>
    </row>
    <row r="25" spans="1:9" ht="116.25" x14ac:dyDescent="0.2">
      <c r="A25" s="21"/>
      <c r="B25" s="22" t="s">
        <v>47</v>
      </c>
      <c r="C25" s="53">
        <v>578148.9</v>
      </c>
      <c r="D25" s="43">
        <v>228890</v>
      </c>
      <c r="E25" s="43">
        <v>30732</v>
      </c>
      <c r="F25" s="35" t="s">
        <v>13</v>
      </c>
      <c r="G25" s="36"/>
      <c r="H25" s="36"/>
      <c r="I25" s="36" t="s">
        <v>18</v>
      </c>
    </row>
    <row r="26" spans="1:9" ht="139.5" x14ac:dyDescent="0.2">
      <c r="A26" s="21"/>
      <c r="B26" s="22" t="s">
        <v>48</v>
      </c>
      <c r="C26" s="51">
        <v>520000</v>
      </c>
      <c r="D26" s="51">
        <v>520000</v>
      </c>
      <c r="E26" s="43">
        <v>0</v>
      </c>
      <c r="F26" s="35" t="s">
        <v>13</v>
      </c>
      <c r="G26" s="35"/>
      <c r="H26" s="36"/>
      <c r="I26" s="36" t="s">
        <v>77</v>
      </c>
    </row>
    <row r="27" spans="1:9" ht="46.5" x14ac:dyDescent="0.2">
      <c r="A27" s="21"/>
      <c r="B27" s="22" t="s">
        <v>49</v>
      </c>
      <c r="C27" s="51">
        <v>2434900</v>
      </c>
      <c r="D27" s="43">
        <v>2404040</v>
      </c>
      <c r="E27" s="43">
        <v>30860</v>
      </c>
      <c r="F27" s="35" t="s">
        <v>13</v>
      </c>
      <c r="G27" s="36"/>
      <c r="H27" s="36"/>
      <c r="I27" s="36" t="s">
        <v>19</v>
      </c>
    </row>
    <row r="28" spans="1:9" ht="69.75" x14ac:dyDescent="0.2">
      <c r="A28" s="21"/>
      <c r="B28" s="22" t="s">
        <v>50</v>
      </c>
      <c r="C28" s="51">
        <v>355000</v>
      </c>
      <c r="D28" s="43">
        <v>340441</v>
      </c>
      <c r="E28" s="43">
        <v>14559</v>
      </c>
      <c r="F28" s="35" t="s">
        <v>13</v>
      </c>
      <c r="G28" s="36"/>
      <c r="H28" s="36"/>
      <c r="I28" s="36" t="s">
        <v>78</v>
      </c>
    </row>
    <row r="29" spans="1:9" ht="116.25" x14ac:dyDescent="0.2">
      <c r="A29" s="21"/>
      <c r="B29" s="22" t="s">
        <v>51</v>
      </c>
      <c r="C29" s="51">
        <v>500000</v>
      </c>
      <c r="D29" s="46">
        <v>491910</v>
      </c>
      <c r="E29" s="46">
        <f>C29-D29</f>
        <v>8090</v>
      </c>
      <c r="F29" s="35" t="s">
        <v>13</v>
      </c>
      <c r="G29" s="35"/>
      <c r="H29" s="36"/>
      <c r="I29" s="36" t="s">
        <v>79</v>
      </c>
    </row>
    <row r="30" spans="1:9" ht="93" x14ac:dyDescent="0.2">
      <c r="A30" s="21"/>
      <c r="B30" s="22" t="s">
        <v>52</v>
      </c>
      <c r="C30" s="51">
        <v>461000</v>
      </c>
      <c r="D30" s="43">
        <v>0</v>
      </c>
      <c r="E30" s="51">
        <v>461000</v>
      </c>
      <c r="F30" s="35"/>
      <c r="G30" s="35" t="s">
        <v>13</v>
      </c>
      <c r="H30" s="36"/>
      <c r="I30" s="36" t="s">
        <v>75</v>
      </c>
    </row>
    <row r="31" spans="1:9" ht="69.75" x14ac:dyDescent="0.2">
      <c r="A31" s="23"/>
      <c r="B31" s="24" t="s">
        <v>53</v>
      </c>
      <c r="C31" s="51">
        <v>170000</v>
      </c>
      <c r="D31" s="43">
        <v>152000</v>
      </c>
      <c r="E31" s="43">
        <v>18000</v>
      </c>
      <c r="F31" s="35" t="s">
        <v>13</v>
      </c>
      <c r="G31" s="35"/>
      <c r="H31" s="36"/>
      <c r="I31" s="36" t="s">
        <v>80</v>
      </c>
    </row>
    <row r="32" spans="1:9" ht="93" x14ac:dyDescent="0.2">
      <c r="A32" s="17"/>
      <c r="B32" s="22" t="s">
        <v>88</v>
      </c>
      <c r="C32" s="51">
        <v>161000</v>
      </c>
      <c r="D32" s="49">
        <v>0</v>
      </c>
      <c r="E32" s="51">
        <v>161000</v>
      </c>
      <c r="F32" s="36"/>
      <c r="G32" s="35" t="s">
        <v>13</v>
      </c>
      <c r="H32" s="36"/>
      <c r="I32" s="36" t="s">
        <v>75</v>
      </c>
    </row>
    <row r="33" spans="1:9" ht="23.25" x14ac:dyDescent="0.2">
      <c r="A33" s="3">
        <v>3</v>
      </c>
      <c r="B33" s="3" t="s">
        <v>54</v>
      </c>
      <c r="C33" s="54">
        <f>C34+C35</f>
        <v>21929000</v>
      </c>
      <c r="D33" s="55">
        <v>21817504.199999999</v>
      </c>
      <c r="E33" s="55">
        <v>111495.8</v>
      </c>
      <c r="F33" s="74"/>
      <c r="G33" s="75"/>
      <c r="H33" s="75"/>
      <c r="I33" s="76"/>
    </row>
    <row r="34" spans="1:9" ht="69.75" x14ac:dyDescent="0.2">
      <c r="A34" s="14"/>
      <c r="B34" s="4" t="s">
        <v>55</v>
      </c>
      <c r="C34" s="52">
        <v>16929000</v>
      </c>
      <c r="D34" s="52">
        <v>16929000</v>
      </c>
      <c r="E34" s="36">
        <v>0</v>
      </c>
      <c r="F34" s="35" t="s">
        <v>13</v>
      </c>
      <c r="G34" s="36"/>
      <c r="H34" s="36"/>
      <c r="I34" s="36" t="s">
        <v>75</v>
      </c>
    </row>
    <row r="35" spans="1:9" ht="23.25" x14ac:dyDescent="0.2">
      <c r="A35" s="14"/>
      <c r="B35" s="4" t="s">
        <v>56</v>
      </c>
      <c r="C35" s="52">
        <v>5000000</v>
      </c>
      <c r="D35" s="43">
        <v>4888504.2</v>
      </c>
      <c r="E35" s="36">
        <v>111495.8</v>
      </c>
      <c r="F35" s="35" t="s">
        <v>13</v>
      </c>
      <c r="G35" s="36"/>
      <c r="H35" s="36"/>
      <c r="I35" s="73" t="s">
        <v>89</v>
      </c>
    </row>
    <row r="36" spans="1:9" ht="23.25" x14ac:dyDescent="0.2">
      <c r="A36" s="5">
        <v>4</v>
      </c>
      <c r="B36" s="5" t="s">
        <v>57</v>
      </c>
      <c r="C36" s="56">
        <f>C37+C38</f>
        <v>250000</v>
      </c>
      <c r="D36" s="57">
        <v>201120</v>
      </c>
      <c r="E36" s="57">
        <v>48880</v>
      </c>
      <c r="F36" s="74"/>
      <c r="G36" s="75"/>
      <c r="H36" s="75"/>
      <c r="I36" s="76"/>
    </row>
    <row r="37" spans="1:9" ht="69.75" x14ac:dyDescent="0.2">
      <c r="A37" s="14"/>
      <c r="B37" s="4" t="s">
        <v>81</v>
      </c>
      <c r="C37" s="52">
        <v>150000</v>
      </c>
      <c r="D37" s="46">
        <v>124634</v>
      </c>
      <c r="E37" s="46">
        <v>25366</v>
      </c>
      <c r="F37" s="35" t="s">
        <v>13</v>
      </c>
      <c r="G37" s="36"/>
      <c r="H37" s="36"/>
      <c r="I37" s="36" t="s">
        <v>26</v>
      </c>
    </row>
    <row r="38" spans="1:9" ht="46.5" x14ac:dyDescent="0.2">
      <c r="A38" s="14"/>
      <c r="B38" s="4" t="s">
        <v>82</v>
      </c>
      <c r="C38" s="52">
        <v>100000</v>
      </c>
      <c r="D38" s="46">
        <v>76486</v>
      </c>
      <c r="E38" s="46">
        <v>23514</v>
      </c>
      <c r="F38" s="35" t="s">
        <v>13</v>
      </c>
      <c r="G38" s="36"/>
      <c r="H38" s="36"/>
      <c r="I38" s="36" t="s">
        <v>83</v>
      </c>
    </row>
    <row r="39" spans="1:9" ht="23.25" x14ac:dyDescent="0.2">
      <c r="A39" s="6">
        <v>5</v>
      </c>
      <c r="B39" s="6" t="s">
        <v>58</v>
      </c>
      <c r="C39" s="58">
        <f>C40+C41+C42+C43+C44+C45+C46</f>
        <v>30088200</v>
      </c>
      <c r="D39" s="59">
        <v>22193707</v>
      </c>
      <c r="E39" s="60">
        <f>C39-D39</f>
        <v>7894493</v>
      </c>
      <c r="F39" s="74"/>
      <c r="G39" s="75"/>
      <c r="H39" s="75"/>
      <c r="I39" s="76"/>
    </row>
    <row r="40" spans="1:9" ht="42" x14ac:dyDescent="0.2">
      <c r="A40" s="14"/>
      <c r="B40" s="7" t="s">
        <v>59</v>
      </c>
      <c r="C40" s="47">
        <v>1600000</v>
      </c>
      <c r="D40" s="46">
        <v>163887</v>
      </c>
      <c r="E40" s="46">
        <v>636113</v>
      </c>
      <c r="F40" s="35" t="s">
        <v>13</v>
      </c>
      <c r="G40" s="36"/>
      <c r="H40" s="36"/>
      <c r="I40" s="36" t="s">
        <v>84</v>
      </c>
    </row>
    <row r="41" spans="1:9" ht="23.25" x14ac:dyDescent="0.2">
      <c r="A41" s="14"/>
      <c r="B41" s="7" t="s">
        <v>60</v>
      </c>
      <c r="C41" s="47">
        <v>745000</v>
      </c>
      <c r="D41" s="43">
        <v>712939</v>
      </c>
      <c r="E41" s="46">
        <v>32061</v>
      </c>
      <c r="F41" s="35" t="s">
        <v>13</v>
      </c>
      <c r="G41" s="36"/>
      <c r="H41" s="36"/>
      <c r="I41" s="36" t="s">
        <v>85</v>
      </c>
    </row>
    <row r="42" spans="1:9" ht="42" x14ac:dyDescent="0.2">
      <c r="A42" s="14"/>
      <c r="B42" s="7" t="s">
        <v>61</v>
      </c>
      <c r="C42" s="47">
        <v>5288200</v>
      </c>
      <c r="D42" s="43">
        <v>5241123.21</v>
      </c>
      <c r="E42" s="43">
        <v>47076.79</v>
      </c>
      <c r="F42" s="35" t="s">
        <v>13</v>
      </c>
      <c r="G42" s="36"/>
      <c r="H42" s="36"/>
      <c r="I42" s="36" t="s">
        <v>19</v>
      </c>
    </row>
    <row r="43" spans="1:9" ht="105" x14ac:dyDescent="0.2">
      <c r="A43" s="14"/>
      <c r="B43" s="7" t="s">
        <v>62</v>
      </c>
      <c r="C43" s="47">
        <v>9700000</v>
      </c>
      <c r="D43" s="46">
        <v>9402504</v>
      </c>
      <c r="E43" s="46">
        <v>136501</v>
      </c>
      <c r="F43" s="35" t="s">
        <v>13</v>
      </c>
      <c r="G43" s="36"/>
      <c r="H43" s="36"/>
      <c r="I43" s="36" t="s">
        <v>21</v>
      </c>
    </row>
    <row r="44" spans="1:9" ht="42" x14ac:dyDescent="0.2">
      <c r="A44" s="14"/>
      <c r="B44" s="7" t="s">
        <v>63</v>
      </c>
      <c r="C44" s="47">
        <v>955000</v>
      </c>
      <c r="D44" s="43">
        <v>822570.9</v>
      </c>
      <c r="E44" s="43">
        <v>5224.1000000000004</v>
      </c>
      <c r="F44" s="35" t="s">
        <v>13</v>
      </c>
      <c r="G44" s="36"/>
      <c r="H44" s="36"/>
      <c r="I44" s="36" t="s">
        <v>22</v>
      </c>
    </row>
    <row r="45" spans="1:9" ht="42" x14ac:dyDescent="0.2">
      <c r="A45" s="14"/>
      <c r="B45" s="7" t="s">
        <v>64</v>
      </c>
      <c r="C45" s="47">
        <v>11000000</v>
      </c>
      <c r="D45" s="46">
        <v>5400715</v>
      </c>
      <c r="E45" s="46">
        <f>C45-D45</f>
        <v>5599285</v>
      </c>
      <c r="F45" s="36"/>
      <c r="G45" s="35" t="s">
        <v>13</v>
      </c>
      <c r="H45" s="36"/>
      <c r="I45" s="36" t="s">
        <v>75</v>
      </c>
    </row>
    <row r="46" spans="1:9" ht="42" x14ac:dyDescent="0.2">
      <c r="A46" s="14"/>
      <c r="B46" s="7" t="s">
        <v>65</v>
      </c>
      <c r="C46" s="51">
        <v>800000</v>
      </c>
      <c r="D46" s="46">
        <v>449968</v>
      </c>
      <c r="E46" s="46">
        <f>C46-D46</f>
        <v>350032</v>
      </c>
      <c r="F46" s="35" t="s">
        <v>13</v>
      </c>
      <c r="G46" s="36"/>
      <c r="H46" s="36"/>
      <c r="I46" s="36" t="s">
        <v>86</v>
      </c>
    </row>
    <row r="47" spans="1:9" ht="46.5" x14ac:dyDescent="0.2">
      <c r="A47" s="8">
        <v>6</v>
      </c>
      <c r="B47" s="8" t="s">
        <v>66</v>
      </c>
      <c r="C47" s="61">
        <v>37508500</v>
      </c>
      <c r="D47" s="46">
        <v>34536307</v>
      </c>
      <c r="E47" s="46">
        <f>C47-D47</f>
        <v>2972193</v>
      </c>
      <c r="F47" s="35" t="s">
        <v>13</v>
      </c>
      <c r="G47" s="36"/>
      <c r="H47" s="36"/>
      <c r="I47" s="36" t="s">
        <v>23</v>
      </c>
    </row>
    <row r="48" spans="1:9" ht="23.25" x14ac:dyDescent="0.2">
      <c r="A48" s="9">
        <v>7</v>
      </c>
      <c r="B48" s="9" t="s">
        <v>87</v>
      </c>
      <c r="C48" s="62">
        <v>7692300</v>
      </c>
      <c r="D48" s="46">
        <v>6575969</v>
      </c>
      <c r="E48" s="36">
        <v>1116331</v>
      </c>
      <c r="F48" s="35" t="s">
        <v>13</v>
      </c>
      <c r="G48" s="36"/>
      <c r="H48" s="36"/>
      <c r="I48" s="36" t="s">
        <v>70</v>
      </c>
    </row>
    <row r="49" spans="1:9" ht="23.25" x14ac:dyDescent="0.2">
      <c r="A49" s="10">
        <v>8</v>
      </c>
      <c r="B49" s="10" t="s">
        <v>24</v>
      </c>
      <c r="C49" s="63">
        <v>2295700</v>
      </c>
      <c r="D49" s="46">
        <v>2037390</v>
      </c>
      <c r="E49" s="36">
        <v>258310</v>
      </c>
      <c r="F49" s="35" t="s">
        <v>13</v>
      </c>
      <c r="G49" s="36"/>
      <c r="H49" s="36"/>
      <c r="I49" s="36" t="s">
        <v>20</v>
      </c>
    </row>
    <row r="50" spans="1:9" ht="42" x14ac:dyDescent="0.2">
      <c r="A50" s="11">
        <v>9</v>
      </c>
      <c r="B50" s="11" t="s">
        <v>25</v>
      </c>
      <c r="C50" s="64">
        <v>157605800</v>
      </c>
      <c r="D50" s="46">
        <v>94310292</v>
      </c>
      <c r="E50" s="46">
        <f>C50-D50</f>
        <v>63295508</v>
      </c>
      <c r="F50" s="36"/>
      <c r="G50" s="35" t="s">
        <v>13</v>
      </c>
      <c r="H50" s="36"/>
      <c r="I50" s="36" t="s">
        <v>75</v>
      </c>
    </row>
    <row r="51" spans="1:9" ht="23.25" x14ac:dyDescent="0.2">
      <c r="A51" s="12">
        <v>10</v>
      </c>
      <c r="B51" s="12" t="s">
        <v>67</v>
      </c>
      <c r="C51" s="65">
        <v>1383300</v>
      </c>
      <c r="D51" s="46">
        <v>1383300</v>
      </c>
      <c r="E51" s="36">
        <v>0</v>
      </c>
      <c r="F51" s="35" t="s">
        <v>13</v>
      </c>
      <c r="G51" s="36"/>
      <c r="H51" s="36"/>
      <c r="I51" s="36" t="s">
        <v>20</v>
      </c>
    </row>
    <row r="52" spans="1:9" ht="23.25" x14ac:dyDescent="0.2">
      <c r="A52" s="25" t="s">
        <v>68</v>
      </c>
      <c r="B52" s="26"/>
      <c r="C52" s="66">
        <f>C5+C6+C33+C36+C39+C47+C48+C49+C50+C51</f>
        <v>345794489.77999997</v>
      </c>
      <c r="D52" s="66">
        <f>D5+D6+D33+D36+D39+D47+D48+D49+D50+D51</f>
        <v>244799334.23000002</v>
      </c>
      <c r="E52" s="66">
        <f>E5+E6+E33+E36+E39+E47+E48+E49+E50+E51</f>
        <v>93610965.370000005</v>
      </c>
      <c r="F52" s="36"/>
      <c r="G52" s="36"/>
      <c r="H52" s="36"/>
      <c r="I52" s="36"/>
    </row>
  </sheetData>
  <mergeCells count="11">
    <mergeCell ref="A52:B52"/>
    <mergeCell ref="F39:I39"/>
    <mergeCell ref="F36:I36"/>
    <mergeCell ref="F33:I33"/>
    <mergeCell ref="A1:I1"/>
    <mergeCell ref="A2:I2"/>
    <mergeCell ref="A3:A4"/>
    <mergeCell ref="B3:B4"/>
    <mergeCell ref="C3:E3"/>
    <mergeCell ref="F3:H3"/>
    <mergeCell ref="I3:I4"/>
  </mergeCells>
  <phoneticPr fontId="9" type="noConversion"/>
  <pageMargins left="0.51181102362204722" right="0.31496062992125984" top="0.74803149606299213" bottom="0.74803149606299213" header="0.31496062992125984" footer="0.31496062992125984"/>
  <pageSetup paperSize="9" scale="2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Nutcharee Kisuwanna</dc:creator>
  <cp:lastModifiedBy>AKKASIT PAKDEEMEE</cp:lastModifiedBy>
  <dcterms:created xsi:type="dcterms:W3CDTF">2024-10-18T02:52:21Z</dcterms:created>
  <dcterms:modified xsi:type="dcterms:W3CDTF">2026-06-12T10:43:27Z</dcterms:modified>
</cp:coreProperties>
</file>